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Costo hora-máquina" sheetId="1" r:id="rId1"/>
    <sheet name="En blanco" sheetId="2" r:id="rId2"/>
  </sheets>
  <definedNames>
    <definedName name="_xlnm.Print_Area" localSheetId="1">'En blanco'!$A$1:$L$59</definedName>
  </definedNames>
  <calcPr fullCalcOnLoad="1"/>
</workbook>
</file>

<file path=xl/sharedStrings.xml><?xml version="1.0" encoding="utf-8"?>
<sst xmlns="http://schemas.openxmlformats.org/spreadsheetml/2006/main" count="183" uniqueCount="77">
  <si>
    <t>%</t>
  </si>
  <si>
    <t>Análisis de costo hora-máquina</t>
  </si>
  <si>
    <t>hr</t>
  </si>
  <si>
    <t>D =</t>
  </si>
  <si>
    <t>(Va - Vr)</t>
  </si>
  <si>
    <t>Ve</t>
  </si>
  <si>
    <t>(Va + Vr) i</t>
  </si>
  <si>
    <t>I =</t>
  </si>
  <si>
    <t>S =</t>
  </si>
  <si>
    <t>(Va + Vr) s</t>
  </si>
  <si>
    <t>A =</t>
  </si>
  <si>
    <t>R =</t>
  </si>
  <si>
    <t>Fecha de adqusición:</t>
  </si>
  <si>
    <t>k</t>
  </si>
  <si>
    <t>2 Hea</t>
  </si>
  <si>
    <t>Mn =</t>
  </si>
  <si>
    <t>Ka ∙ D</t>
  </si>
  <si>
    <t>Kr ∙ D</t>
  </si>
  <si>
    <t>Ko ∙ D</t>
  </si>
  <si>
    <t>a. Combustibles</t>
  </si>
  <si>
    <t>c. Llantas</t>
  </si>
  <si>
    <t>d. Piezas especiales</t>
  </si>
  <si>
    <t>hp</t>
  </si>
  <si>
    <t>$/lt</t>
  </si>
  <si>
    <t>$/kw</t>
  </si>
  <si>
    <t>Cd =</t>
  </si>
  <si>
    <t>Cg =</t>
  </si>
  <si>
    <t>Ce =</t>
  </si>
  <si>
    <t>kd ∙ hp ∙ Pd</t>
  </si>
  <si>
    <t>kg ∙ hp ∙ Pg</t>
  </si>
  <si>
    <t>ke ∙ hp ∙ Pe</t>
  </si>
  <si>
    <t>i. Diesel (d)</t>
  </si>
  <si>
    <t>ii. Gasolina (g)</t>
  </si>
  <si>
    <t>iii. Electricidad (e)</t>
  </si>
  <si>
    <t>Cl =</t>
  </si>
  <si>
    <t>kl ∙ hp ∙ Pl</t>
  </si>
  <si>
    <t>Pn / 1000</t>
  </si>
  <si>
    <t>Cll =</t>
  </si>
  <si>
    <t>Salario semanal</t>
  </si>
  <si>
    <t>Nivel</t>
  </si>
  <si>
    <t>Horas por turno</t>
  </si>
  <si>
    <t>Operador</t>
  </si>
  <si>
    <t>Costo directo</t>
  </si>
  <si>
    <t>COSTO DIRECTO HORA-MÁQUINA:</t>
  </si>
  <si>
    <r>
      <rPr>
        <sz val="9"/>
        <color indexed="8"/>
        <rFont val="Arial"/>
        <family val="2"/>
      </rPr>
      <t>Prima anual de seguro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(s):</t>
    </r>
  </si>
  <si>
    <r>
      <t xml:space="preserve">Valor de adquisición </t>
    </r>
    <r>
      <rPr>
        <b/>
        <i/>
        <sz val="9"/>
        <color indexed="8"/>
        <rFont val="Arial"/>
        <family val="2"/>
      </rPr>
      <t>($):</t>
    </r>
  </si>
  <si>
    <r>
      <rPr>
        <sz val="9"/>
        <color indexed="8"/>
        <rFont val="Arial"/>
        <family val="2"/>
      </rPr>
      <t>Factor de almacenaje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(Ka):</t>
    </r>
  </si>
  <si>
    <r>
      <t xml:space="preserve">Valor de equipo adicional </t>
    </r>
    <r>
      <rPr>
        <b/>
        <i/>
        <sz val="9"/>
        <color indexed="8"/>
        <rFont val="Arial"/>
        <family val="2"/>
      </rPr>
      <t>(Pa):</t>
    </r>
  </si>
  <si>
    <r>
      <rPr>
        <sz val="9"/>
        <color indexed="8"/>
        <rFont val="Arial"/>
        <family val="2"/>
      </rPr>
      <t>Factor de reposición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(Kr):</t>
    </r>
  </si>
  <si>
    <r>
      <t xml:space="preserve">Valor inicial </t>
    </r>
    <r>
      <rPr>
        <b/>
        <i/>
        <sz val="9"/>
        <color indexed="8"/>
        <rFont val="Arial"/>
        <family val="2"/>
      </rPr>
      <t>(Va):</t>
    </r>
  </si>
  <si>
    <r>
      <rPr>
        <sz val="9"/>
        <color indexed="8"/>
        <rFont val="Arial"/>
        <family val="2"/>
      </rPr>
      <t>Factor de mantenimiento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(Q):</t>
    </r>
  </si>
  <si>
    <r>
      <t xml:space="preserve">Valor de las llantas </t>
    </r>
    <r>
      <rPr>
        <b/>
        <i/>
        <sz val="9"/>
        <color indexed="8"/>
        <rFont val="Arial"/>
        <family val="2"/>
      </rPr>
      <t>(Pn):</t>
    </r>
  </si>
  <si>
    <r>
      <rPr>
        <sz val="9"/>
        <color indexed="8"/>
        <rFont val="Arial"/>
        <family val="2"/>
      </rPr>
      <t>Factor de operación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(Ko):</t>
    </r>
  </si>
  <si>
    <r>
      <t xml:space="preserve">Valor de rescate </t>
    </r>
    <r>
      <rPr>
        <b/>
        <i/>
        <sz val="9"/>
        <color indexed="8"/>
        <rFont val="Arial"/>
        <family val="2"/>
      </rPr>
      <t>(Vr):</t>
    </r>
  </si>
  <si>
    <r>
      <t xml:space="preserve">Precio de diesel </t>
    </r>
    <r>
      <rPr>
        <b/>
        <i/>
        <sz val="9"/>
        <color indexed="8"/>
        <rFont val="Arial"/>
        <family val="2"/>
      </rPr>
      <t>(Pd):</t>
    </r>
  </si>
  <si>
    <r>
      <t xml:space="preserve">Vida económica </t>
    </r>
    <r>
      <rPr>
        <b/>
        <i/>
        <sz val="9"/>
        <color indexed="8"/>
        <rFont val="Arial"/>
        <family val="2"/>
      </rPr>
      <t>(Ve):</t>
    </r>
  </si>
  <si>
    <r>
      <t xml:space="preserve">Precio de gasolina </t>
    </r>
    <r>
      <rPr>
        <b/>
        <i/>
        <sz val="9"/>
        <color indexed="8"/>
        <rFont val="Arial"/>
        <family val="2"/>
      </rPr>
      <t>(Pg):</t>
    </r>
  </si>
  <si>
    <r>
      <t xml:space="preserve">Tasa de interés anual </t>
    </r>
    <r>
      <rPr>
        <b/>
        <i/>
        <sz val="9"/>
        <color indexed="8"/>
        <rFont val="Arial"/>
        <family val="2"/>
      </rPr>
      <t>(i):</t>
    </r>
  </si>
  <si>
    <r>
      <t xml:space="preserve">Precio de electricidad </t>
    </r>
    <r>
      <rPr>
        <b/>
        <i/>
        <sz val="9"/>
        <color indexed="8"/>
        <rFont val="Arial"/>
        <family val="2"/>
      </rPr>
      <t>(Pe):</t>
    </r>
  </si>
  <si>
    <r>
      <t xml:space="preserve">Horas efectivas por año </t>
    </r>
    <r>
      <rPr>
        <b/>
        <i/>
        <sz val="9"/>
        <color indexed="8"/>
        <rFont val="Arial"/>
        <family val="2"/>
      </rPr>
      <t>(Hea):</t>
    </r>
  </si>
  <si>
    <r>
      <t xml:space="preserve">Precio de lubricante </t>
    </r>
    <r>
      <rPr>
        <b/>
        <i/>
        <sz val="9"/>
        <color indexed="8"/>
        <rFont val="Arial"/>
        <family val="2"/>
      </rPr>
      <t>(Pl):</t>
    </r>
  </si>
  <si>
    <r>
      <t xml:space="preserve">Potencia del motor </t>
    </r>
    <r>
      <rPr>
        <b/>
        <i/>
        <sz val="9"/>
        <color indexed="8"/>
        <rFont val="Arial"/>
        <family val="2"/>
      </rPr>
      <t>(hp):</t>
    </r>
  </si>
  <si>
    <r>
      <t>1. Costos fijos</t>
    </r>
    <r>
      <rPr>
        <i/>
        <sz val="9"/>
        <color indexed="8"/>
        <rFont val="Arial"/>
        <family val="2"/>
      </rPr>
      <t xml:space="preserve"> por hora</t>
    </r>
  </si>
  <si>
    <r>
      <rPr>
        <i/>
        <sz val="9"/>
        <color indexed="8"/>
        <rFont val="Arial"/>
        <family val="2"/>
      </rPr>
      <t xml:space="preserve">a. </t>
    </r>
    <r>
      <rPr>
        <sz val="9"/>
        <color indexed="8"/>
        <rFont val="Arial"/>
        <family val="2"/>
      </rPr>
      <t>Depreciación</t>
    </r>
  </si>
  <si>
    <r>
      <rPr>
        <i/>
        <sz val="9"/>
        <color indexed="8"/>
        <rFont val="Arial"/>
        <family val="2"/>
      </rPr>
      <t>b.</t>
    </r>
    <r>
      <rPr>
        <sz val="9"/>
        <color indexed="8"/>
        <rFont val="Arial"/>
        <family val="2"/>
      </rPr>
      <t xml:space="preserve"> Inversión</t>
    </r>
  </si>
  <si>
    <r>
      <rPr>
        <i/>
        <sz val="9"/>
        <color indexed="8"/>
        <rFont val="Arial"/>
        <family val="2"/>
      </rPr>
      <t>c.</t>
    </r>
    <r>
      <rPr>
        <sz val="9"/>
        <color indexed="8"/>
        <rFont val="Arial"/>
        <family val="2"/>
      </rPr>
      <t xml:space="preserve"> Seguros</t>
    </r>
  </si>
  <si>
    <r>
      <t>d.</t>
    </r>
    <r>
      <rPr>
        <sz val="9"/>
        <color indexed="8"/>
        <rFont val="Arial"/>
        <family val="2"/>
      </rPr>
      <t xml:space="preserve"> Mantenimiento</t>
    </r>
  </si>
  <si>
    <r>
      <rPr>
        <i/>
        <sz val="9"/>
        <color indexed="8"/>
        <rFont val="Arial"/>
        <family val="2"/>
      </rPr>
      <t>e.</t>
    </r>
    <r>
      <rPr>
        <sz val="9"/>
        <color indexed="8"/>
        <rFont val="Arial"/>
        <family val="2"/>
      </rPr>
      <t xml:space="preserve"> Almacenaje</t>
    </r>
  </si>
  <si>
    <r>
      <rPr>
        <i/>
        <sz val="9"/>
        <color indexed="8"/>
        <rFont val="Arial"/>
        <family val="2"/>
      </rPr>
      <t>f.</t>
    </r>
    <r>
      <rPr>
        <sz val="9"/>
        <color indexed="8"/>
        <rFont val="Arial"/>
        <family val="2"/>
      </rPr>
      <t xml:space="preserve"> Reposición</t>
    </r>
  </si>
  <si>
    <r>
      <rPr>
        <i/>
        <sz val="9"/>
        <color indexed="8"/>
        <rFont val="Arial"/>
        <family val="2"/>
      </rPr>
      <t>Total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costos fijos:</t>
    </r>
  </si>
  <si>
    <r>
      <t>2. Costos por consumos</t>
    </r>
    <r>
      <rPr>
        <i/>
        <sz val="9"/>
        <color indexed="8"/>
        <rFont val="Arial"/>
        <family val="2"/>
      </rPr>
      <t xml:space="preserve"> por hora</t>
    </r>
  </si>
  <si>
    <r>
      <t xml:space="preserve">b. Lubricantes </t>
    </r>
    <r>
      <rPr>
        <i/>
        <sz val="9"/>
        <color indexed="8"/>
        <rFont val="Arial"/>
        <family val="2"/>
      </rPr>
      <t>(l)</t>
    </r>
  </si>
  <si>
    <r>
      <rPr>
        <i/>
        <sz val="9"/>
        <color indexed="8"/>
        <rFont val="Arial"/>
        <family val="2"/>
      </rPr>
      <t>Total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costos por consumos:</t>
    </r>
  </si>
  <si>
    <r>
      <rPr>
        <b/>
        <sz val="9"/>
        <color indexed="8"/>
        <rFont val="Arial"/>
        <family val="2"/>
      </rPr>
      <t>3. Costos de operación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por hora</t>
    </r>
  </si>
  <si>
    <r>
      <rPr>
        <i/>
        <sz val="9"/>
        <color indexed="8"/>
        <rFont val="Arial"/>
        <family val="2"/>
      </rPr>
      <t>Total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costos de operación:</t>
    </r>
  </si>
  <si>
    <t>Máquina:</t>
  </si>
  <si>
    <t>Retroexcavadora Case 240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</si>
</sst>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3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73" fontId="3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73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17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75" zoomScaleNormal="75" zoomScalePageLayoutView="0" workbookViewId="0" topLeftCell="A49">
      <selection activeCell="W29" sqref="W29"/>
    </sheetView>
  </sheetViews>
  <sheetFormatPr defaultColWidth="9.140625" defaultRowHeight="15"/>
  <cols>
    <col min="1" max="1" width="17.28125" style="2" bestFit="1" customWidth="1"/>
    <col min="2" max="2" width="16.00390625" style="2" customWidth="1"/>
    <col min="3" max="3" width="16.57421875" style="2" customWidth="1"/>
    <col min="4" max="4" width="9.00390625" style="1" customWidth="1"/>
    <col min="5" max="5" width="10.8515625" style="1" customWidth="1"/>
    <col min="6" max="6" width="8.28125" style="5" customWidth="1"/>
    <col min="7" max="7" width="10.57421875" style="7" customWidth="1"/>
    <col min="8" max="8" width="11.28125" style="7" customWidth="1"/>
    <col min="9" max="9" width="26.57421875" style="7" hidden="1" customWidth="1"/>
    <col min="10" max="10" width="12.140625" style="7" customWidth="1"/>
    <col min="11" max="11" width="8.00390625" style="1" bestFit="1" customWidth="1"/>
    <col min="12" max="12" width="8.57421875" style="1" customWidth="1"/>
    <col min="13" max="13" width="4.28125" style="2" bestFit="1" customWidth="1"/>
    <col min="14" max="16384" width="9.140625" style="2" customWidth="1"/>
  </cols>
  <sheetData>
    <row r="1" spans="1:11" ht="12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2" ht="12">
      <c r="A3" s="32" t="s">
        <v>75</v>
      </c>
      <c r="B3" s="32"/>
      <c r="C3" s="32"/>
      <c r="D3" s="44" t="s">
        <v>76</v>
      </c>
      <c r="E3" s="44"/>
      <c r="F3" s="44"/>
      <c r="G3" s="44"/>
      <c r="H3" s="44"/>
      <c r="I3" s="44"/>
      <c r="J3" s="44"/>
      <c r="K3" s="44"/>
      <c r="L3" s="44"/>
    </row>
    <row r="5" spans="1:11" ht="12">
      <c r="A5" s="32" t="s">
        <v>12</v>
      </c>
      <c r="B5" s="32"/>
      <c r="C5" s="32"/>
      <c r="D5" s="36">
        <v>2007</v>
      </c>
      <c r="E5" s="36"/>
      <c r="F5" s="3"/>
      <c r="G5" s="39" t="s">
        <v>44</v>
      </c>
      <c r="H5" s="39"/>
      <c r="I5" s="39"/>
      <c r="J5" s="39"/>
      <c r="K5" s="15">
        <v>0.04</v>
      </c>
    </row>
    <row r="6" spans="1:11" ht="12">
      <c r="A6" s="32" t="s">
        <v>45</v>
      </c>
      <c r="B6" s="32"/>
      <c r="C6" s="32"/>
      <c r="D6" s="34">
        <v>450000</v>
      </c>
      <c r="E6" s="34"/>
      <c r="F6" s="3"/>
      <c r="G6" s="39" t="s">
        <v>46</v>
      </c>
      <c r="H6" s="39"/>
      <c r="I6" s="39"/>
      <c r="J6" s="39"/>
      <c r="K6" s="15">
        <v>0.04</v>
      </c>
    </row>
    <row r="7" spans="1:11" ht="12">
      <c r="A7" s="32" t="s">
        <v>47</v>
      </c>
      <c r="B7" s="32"/>
      <c r="C7" s="32"/>
      <c r="D7" s="34">
        <v>30000</v>
      </c>
      <c r="E7" s="34"/>
      <c r="F7" s="3"/>
      <c r="G7" s="39" t="s">
        <v>48</v>
      </c>
      <c r="H7" s="39"/>
      <c r="I7" s="39"/>
      <c r="J7" s="39"/>
      <c r="K7" s="15">
        <v>0.00029</v>
      </c>
    </row>
    <row r="8" spans="1:11" ht="12">
      <c r="A8" s="32" t="s">
        <v>49</v>
      </c>
      <c r="B8" s="32"/>
      <c r="C8" s="32"/>
      <c r="D8" s="34">
        <f>D6+D7</f>
        <v>480000</v>
      </c>
      <c r="E8" s="34"/>
      <c r="F8" s="3"/>
      <c r="G8" s="39" t="s">
        <v>50</v>
      </c>
      <c r="H8" s="39"/>
      <c r="I8" s="39"/>
      <c r="J8" s="39"/>
      <c r="K8" s="15">
        <v>0.0005</v>
      </c>
    </row>
    <row r="9" spans="1:11" ht="12">
      <c r="A9" s="32" t="s">
        <v>51</v>
      </c>
      <c r="B9" s="32"/>
      <c r="C9" s="32"/>
      <c r="D9" s="34">
        <v>20000</v>
      </c>
      <c r="E9" s="34"/>
      <c r="F9" s="3"/>
      <c r="G9" s="39" t="s">
        <v>52</v>
      </c>
      <c r="H9" s="39"/>
      <c r="I9" s="39"/>
      <c r="J9" s="39"/>
      <c r="K9" s="15">
        <v>0.1</v>
      </c>
    </row>
    <row r="10" spans="1:11" ht="12">
      <c r="A10" s="32" t="s">
        <v>53</v>
      </c>
      <c r="B10" s="32"/>
      <c r="C10" s="32"/>
      <c r="D10" s="34">
        <f>D6*0.1</f>
        <v>45000</v>
      </c>
      <c r="E10" s="34"/>
      <c r="F10" s="3"/>
      <c r="G10" s="4"/>
      <c r="H10" s="4"/>
      <c r="I10" s="4"/>
      <c r="J10" s="4"/>
      <c r="K10" s="5"/>
    </row>
    <row r="11" spans="1:15" ht="90">
      <c r="A11" s="4"/>
      <c r="B11" s="4"/>
      <c r="C11" s="4"/>
      <c r="D11" s="6"/>
      <c r="E11" s="6"/>
      <c r="F11" s="3"/>
      <c r="G11" s="32" t="s">
        <v>54</v>
      </c>
      <c r="H11" s="32"/>
      <c r="I11" s="32"/>
      <c r="J11" s="32"/>
      <c r="K11" s="16">
        <v>7</v>
      </c>
      <c r="L11" s="7" t="s">
        <v>23</v>
      </c>
      <c r="O11" s="48"/>
    </row>
    <row r="12" spans="1:12" ht="12">
      <c r="A12" s="33" t="s">
        <v>55</v>
      </c>
      <c r="B12" s="33"/>
      <c r="C12" s="33"/>
      <c r="D12" s="37">
        <v>10000</v>
      </c>
      <c r="E12" s="37"/>
      <c r="F12" s="20" t="s">
        <v>2</v>
      </c>
      <c r="G12" s="33" t="s">
        <v>56</v>
      </c>
      <c r="H12" s="33"/>
      <c r="I12" s="33"/>
      <c r="J12" s="33"/>
      <c r="K12" s="16">
        <v>6</v>
      </c>
      <c r="L12" s="7" t="s">
        <v>23</v>
      </c>
    </row>
    <row r="13" spans="1:12" ht="12">
      <c r="A13" s="33" t="s">
        <v>57</v>
      </c>
      <c r="B13" s="33"/>
      <c r="C13" s="33"/>
      <c r="D13" s="38">
        <v>0.25</v>
      </c>
      <c r="E13" s="38"/>
      <c r="F13" s="20" t="s">
        <v>0</v>
      </c>
      <c r="G13" s="33" t="s">
        <v>58</v>
      </c>
      <c r="H13" s="33"/>
      <c r="I13" s="33"/>
      <c r="J13" s="33"/>
      <c r="K13" s="16">
        <v>0.15</v>
      </c>
      <c r="L13" s="7" t="s">
        <v>24</v>
      </c>
    </row>
    <row r="14" spans="1:12" ht="12">
      <c r="A14" s="33" t="s">
        <v>59</v>
      </c>
      <c r="B14" s="33"/>
      <c r="C14" s="33"/>
      <c r="D14" s="37">
        <v>2000</v>
      </c>
      <c r="E14" s="37"/>
      <c r="F14" s="20" t="s">
        <v>2</v>
      </c>
      <c r="G14" s="33" t="s">
        <v>60</v>
      </c>
      <c r="H14" s="33"/>
      <c r="I14" s="33"/>
      <c r="J14" s="33"/>
      <c r="K14" s="16">
        <v>50</v>
      </c>
      <c r="L14" s="7" t="s">
        <v>23</v>
      </c>
    </row>
    <row r="15" spans="1:11" ht="12">
      <c r="A15" s="33" t="s">
        <v>61</v>
      </c>
      <c r="B15" s="33"/>
      <c r="C15" s="33"/>
      <c r="D15" s="37">
        <v>75</v>
      </c>
      <c r="E15" s="37"/>
      <c r="F15" s="20" t="s">
        <v>22</v>
      </c>
      <c r="G15" s="9"/>
      <c r="H15" s="9"/>
      <c r="I15" s="9"/>
      <c r="J15" s="9"/>
      <c r="K15" s="15"/>
    </row>
    <row r="16" spans="1:11" ht="12">
      <c r="A16" s="33"/>
      <c r="B16" s="33"/>
      <c r="C16" s="33"/>
      <c r="D16" s="36"/>
      <c r="E16" s="36"/>
      <c r="F16" s="16"/>
      <c r="G16" s="21"/>
      <c r="H16" s="21"/>
      <c r="I16" s="21"/>
      <c r="J16" s="21"/>
      <c r="K16" s="16"/>
    </row>
    <row r="17" spans="1:11" ht="12">
      <c r="A17" s="41" t="s">
        <v>62</v>
      </c>
      <c r="B17" s="41"/>
      <c r="C17" s="41"/>
      <c r="D17" s="41"/>
      <c r="E17" s="41"/>
      <c r="F17" s="41"/>
      <c r="G17" s="10"/>
      <c r="H17" s="10"/>
      <c r="I17" s="10"/>
      <c r="J17" s="10"/>
      <c r="K17" s="10"/>
    </row>
    <row r="18" spans="1:11" ht="12">
      <c r="A18" s="17"/>
      <c r="B18" s="17"/>
      <c r="C18" s="17"/>
      <c r="D18" s="15"/>
      <c r="E18" s="15"/>
      <c r="F18" s="16"/>
      <c r="G18" s="9"/>
      <c r="H18" s="9"/>
      <c r="I18" s="9"/>
      <c r="J18" s="9"/>
      <c r="K18" s="15"/>
    </row>
    <row r="19" spans="1:11" ht="12">
      <c r="A19" s="15" t="s">
        <v>63</v>
      </c>
      <c r="B19" s="31" t="s">
        <v>3</v>
      </c>
      <c r="C19" s="22" t="s">
        <v>4</v>
      </c>
      <c r="D19" s="21" t="s">
        <v>3</v>
      </c>
      <c r="E19" s="35">
        <f>(D8-D10)/D12</f>
        <v>43.5</v>
      </c>
      <c r="F19" s="35"/>
      <c r="G19" s="9"/>
      <c r="H19" s="9"/>
      <c r="I19" s="9"/>
      <c r="J19" s="9"/>
      <c r="K19" s="15"/>
    </row>
    <row r="20" spans="1:12" ht="12">
      <c r="A20" s="15"/>
      <c r="B20" s="31"/>
      <c r="C20" s="23" t="s">
        <v>5</v>
      </c>
      <c r="D20" s="21"/>
      <c r="E20" s="35"/>
      <c r="F20" s="35"/>
      <c r="G20" s="9"/>
      <c r="H20" s="9"/>
      <c r="I20" s="9"/>
      <c r="J20" s="9"/>
      <c r="K20" s="15"/>
      <c r="L20" s="8"/>
    </row>
    <row r="21" spans="1:11" ht="12">
      <c r="A21" s="15"/>
      <c r="B21" s="21"/>
      <c r="C21" s="15"/>
      <c r="D21" s="21"/>
      <c r="E21" s="35"/>
      <c r="F21" s="35"/>
      <c r="G21" s="9"/>
      <c r="H21" s="9"/>
      <c r="I21" s="9"/>
      <c r="J21" s="9"/>
      <c r="K21" s="15"/>
    </row>
    <row r="22" spans="1:11" ht="12">
      <c r="A22" s="15" t="s">
        <v>64</v>
      </c>
      <c r="B22" s="31" t="s">
        <v>7</v>
      </c>
      <c r="C22" s="22" t="s">
        <v>6</v>
      </c>
      <c r="D22" s="21" t="s">
        <v>7</v>
      </c>
      <c r="E22" s="35">
        <f>((D8+D10)*D13)/(2*D14)</f>
        <v>32.8125</v>
      </c>
      <c r="F22" s="35"/>
      <c r="G22" s="9"/>
      <c r="H22" s="9"/>
      <c r="I22" s="9"/>
      <c r="J22" s="9"/>
      <c r="K22" s="15"/>
    </row>
    <row r="23" spans="1:11" ht="12">
      <c r="A23" s="15"/>
      <c r="B23" s="31"/>
      <c r="C23" s="23" t="s">
        <v>14</v>
      </c>
      <c r="D23" s="21"/>
      <c r="E23" s="35"/>
      <c r="F23" s="35"/>
      <c r="G23" s="9"/>
      <c r="H23" s="9"/>
      <c r="I23" s="9"/>
      <c r="J23" s="9"/>
      <c r="K23" s="15"/>
    </row>
    <row r="24" spans="1:11" ht="12">
      <c r="A24" s="15"/>
      <c r="B24" s="21"/>
      <c r="C24" s="15"/>
      <c r="D24" s="21"/>
      <c r="E24" s="35"/>
      <c r="F24" s="35"/>
      <c r="G24" s="9"/>
      <c r="H24" s="9"/>
      <c r="I24" s="9"/>
      <c r="J24" s="9"/>
      <c r="K24" s="15"/>
    </row>
    <row r="25" spans="1:11" ht="12">
      <c r="A25" s="15" t="s">
        <v>65</v>
      </c>
      <c r="B25" s="31" t="s">
        <v>8</v>
      </c>
      <c r="C25" s="22" t="s">
        <v>9</v>
      </c>
      <c r="D25" s="21" t="s">
        <v>8</v>
      </c>
      <c r="E25" s="35">
        <f>((D8+D10)*K5)/(2*D14)</f>
        <v>5.25</v>
      </c>
      <c r="F25" s="35"/>
      <c r="G25" s="9"/>
      <c r="H25" s="9"/>
      <c r="I25" s="9"/>
      <c r="J25" s="9"/>
      <c r="K25" s="15"/>
    </row>
    <row r="26" spans="1:11" ht="12">
      <c r="A26" s="15"/>
      <c r="B26" s="31"/>
      <c r="C26" s="23" t="s">
        <v>14</v>
      </c>
      <c r="D26" s="21"/>
      <c r="E26" s="35"/>
      <c r="F26" s="35"/>
      <c r="G26" s="9"/>
      <c r="H26" s="9"/>
      <c r="I26" s="9"/>
      <c r="J26" s="9"/>
      <c r="K26" s="15"/>
    </row>
    <row r="27" spans="1:11" ht="12">
      <c r="A27" s="15"/>
      <c r="B27" s="21"/>
      <c r="C27" s="15"/>
      <c r="D27" s="21"/>
      <c r="E27" s="35"/>
      <c r="F27" s="35"/>
      <c r="G27" s="9"/>
      <c r="H27" s="9"/>
      <c r="I27" s="9"/>
      <c r="J27" s="9"/>
      <c r="K27" s="15"/>
    </row>
    <row r="28" spans="1:11" ht="12">
      <c r="A28" s="9" t="s">
        <v>66</v>
      </c>
      <c r="B28" s="24" t="s">
        <v>15</v>
      </c>
      <c r="C28" s="23" t="s">
        <v>18</v>
      </c>
      <c r="D28" s="21" t="s">
        <v>15</v>
      </c>
      <c r="E28" s="35">
        <f>K9*E19</f>
        <v>4.3500000000000005</v>
      </c>
      <c r="F28" s="35"/>
      <c r="G28" s="9"/>
      <c r="H28" s="9"/>
      <c r="I28" s="9"/>
      <c r="J28" s="9"/>
      <c r="K28" s="15"/>
    </row>
    <row r="29" spans="1:11" ht="12">
      <c r="A29" s="15"/>
      <c r="B29" s="21"/>
      <c r="C29" s="15"/>
      <c r="D29" s="21"/>
      <c r="E29" s="35"/>
      <c r="F29" s="35"/>
      <c r="G29" s="9"/>
      <c r="H29" s="9"/>
      <c r="I29" s="9"/>
      <c r="J29" s="9"/>
      <c r="K29" s="15"/>
    </row>
    <row r="30" spans="1:11" ht="12">
      <c r="A30" s="15" t="s">
        <v>67</v>
      </c>
      <c r="B30" s="24" t="s">
        <v>10</v>
      </c>
      <c r="C30" s="23" t="s">
        <v>16</v>
      </c>
      <c r="D30" s="21" t="s">
        <v>10</v>
      </c>
      <c r="E30" s="35">
        <f>K6*E19</f>
        <v>1.74</v>
      </c>
      <c r="F30" s="35"/>
      <c r="G30" s="9"/>
      <c r="H30" s="9"/>
      <c r="I30" s="9"/>
      <c r="J30" s="9"/>
      <c r="K30" s="15"/>
    </row>
    <row r="31" spans="1:11" ht="12">
      <c r="A31" s="15"/>
      <c r="B31" s="21"/>
      <c r="C31" s="15"/>
      <c r="D31" s="21"/>
      <c r="E31" s="35"/>
      <c r="F31" s="35"/>
      <c r="G31" s="9"/>
      <c r="H31" s="9"/>
      <c r="I31" s="9"/>
      <c r="J31" s="9"/>
      <c r="K31" s="15"/>
    </row>
    <row r="32" spans="1:11" ht="12">
      <c r="A32" s="15" t="s">
        <v>68</v>
      </c>
      <c r="B32" s="24" t="s">
        <v>11</v>
      </c>
      <c r="C32" s="23" t="s">
        <v>17</v>
      </c>
      <c r="D32" s="21" t="s">
        <v>11</v>
      </c>
      <c r="E32" s="35">
        <f>K7*E19</f>
        <v>0.012615</v>
      </c>
      <c r="F32" s="35"/>
      <c r="G32" s="9"/>
      <c r="H32" s="9"/>
      <c r="I32" s="9"/>
      <c r="J32" s="9"/>
      <c r="K32" s="15"/>
    </row>
    <row r="33" spans="1:11" ht="12">
      <c r="A33" s="17"/>
      <c r="B33" s="17"/>
      <c r="C33" s="17"/>
      <c r="D33" s="15"/>
      <c r="E33" s="25"/>
      <c r="F33" s="25"/>
      <c r="G33" s="9"/>
      <c r="H33" s="9"/>
      <c r="I33" s="9"/>
      <c r="J33" s="9"/>
      <c r="K33" s="15"/>
    </row>
    <row r="34" spans="1:11" ht="12">
      <c r="A34" s="17"/>
      <c r="B34" s="33" t="s">
        <v>69</v>
      </c>
      <c r="C34" s="33"/>
      <c r="D34" s="33"/>
      <c r="E34" s="40">
        <f>SUM(E18:F33)</f>
        <v>87.66511499999999</v>
      </c>
      <c r="F34" s="40"/>
      <c r="G34" s="9"/>
      <c r="H34" s="9"/>
      <c r="I34" s="9"/>
      <c r="J34" s="9"/>
      <c r="K34" s="15"/>
    </row>
    <row r="36" spans="1:11" ht="12">
      <c r="A36" s="41" t="s">
        <v>70</v>
      </c>
      <c r="B36" s="41"/>
      <c r="C36" s="41"/>
      <c r="D36" s="41"/>
      <c r="E36" s="41"/>
      <c r="F36" s="41"/>
      <c r="G36" s="41"/>
      <c r="H36" s="41"/>
      <c r="I36" s="14"/>
      <c r="J36" s="10"/>
      <c r="K36" s="10"/>
    </row>
    <row r="37" spans="1:8" ht="12">
      <c r="A37" s="17"/>
      <c r="B37" s="17"/>
      <c r="C37" s="17"/>
      <c r="D37" s="15"/>
      <c r="E37" s="15"/>
      <c r="F37" s="16"/>
      <c r="G37" s="9"/>
      <c r="H37" s="9"/>
    </row>
    <row r="38" spans="1:10" ht="12">
      <c r="A38" s="15" t="s">
        <v>19</v>
      </c>
      <c r="B38" s="9" t="s">
        <v>13</v>
      </c>
      <c r="C38" s="10"/>
      <c r="D38" s="10"/>
      <c r="E38" s="10"/>
      <c r="F38" s="10"/>
      <c r="G38" s="21"/>
      <c r="H38" s="16"/>
      <c r="I38" s="1"/>
      <c r="J38" s="5"/>
    </row>
    <row r="39" spans="1:10" ht="12">
      <c r="A39" s="9" t="s">
        <v>31</v>
      </c>
      <c r="B39" s="11">
        <v>0.1514</v>
      </c>
      <c r="C39" s="24" t="s">
        <v>25</v>
      </c>
      <c r="D39" s="41" t="s">
        <v>28</v>
      </c>
      <c r="E39" s="41"/>
      <c r="F39" s="41"/>
      <c r="G39" s="21" t="s">
        <v>25</v>
      </c>
      <c r="H39" s="16">
        <f>B39*D15*K11</f>
        <v>79.485</v>
      </c>
      <c r="I39" s="1"/>
      <c r="J39" s="5"/>
    </row>
    <row r="40" spans="1:10" ht="12">
      <c r="A40" s="9" t="s">
        <v>32</v>
      </c>
      <c r="B40" s="11">
        <v>0.2271</v>
      </c>
      <c r="C40" s="24" t="s">
        <v>26</v>
      </c>
      <c r="D40" s="41" t="s">
        <v>29</v>
      </c>
      <c r="E40" s="41"/>
      <c r="F40" s="41"/>
      <c r="G40" s="21" t="s">
        <v>26</v>
      </c>
      <c r="H40" s="16"/>
      <c r="I40" s="1"/>
      <c r="J40" s="5"/>
    </row>
    <row r="41" spans="1:10" ht="12">
      <c r="A41" s="9" t="s">
        <v>33</v>
      </c>
      <c r="B41" s="26">
        <v>0.746</v>
      </c>
      <c r="C41" s="24" t="s">
        <v>27</v>
      </c>
      <c r="D41" s="41" t="s">
        <v>30</v>
      </c>
      <c r="E41" s="41"/>
      <c r="F41" s="41"/>
      <c r="G41" s="21" t="s">
        <v>27</v>
      </c>
      <c r="H41" s="16">
        <f>B41*D15*K13</f>
        <v>8.3925</v>
      </c>
      <c r="I41" s="1"/>
      <c r="J41" s="1"/>
    </row>
    <row r="42" spans="1:10" ht="12">
      <c r="A42" s="21"/>
      <c r="B42" s="17"/>
      <c r="C42" s="17"/>
      <c r="D42" s="15"/>
      <c r="E42" s="15"/>
      <c r="F42" s="16"/>
      <c r="G42" s="15"/>
      <c r="H42" s="15"/>
      <c r="I42" s="1"/>
      <c r="J42" s="1"/>
    </row>
    <row r="43" spans="1:10" ht="12">
      <c r="A43" s="15" t="s">
        <v>71</v>
      </c>
      <c r="B43" s="9">
        <v>0.0035</v>
      </c>
      <c r="C43" s="24" t="s">
        <v>34</v>
      </c>
      <c r="D43" s="41" t="s">
        <v>35</v>
      </c>
      <c r="E43" s="41"/>
      <c r="F43" s="41"/>
      <c r="G43" s="21" t="s">
        <v>34</v>
      </c>
      <c r="H43" s="16">
        <f>B43*D15*K14</f>
        <v>13.125</v>
      </c>
      <c r="I43" s="1"/>
      <c r="J43" s="1"/>
    </row>
    <row r="44" spans="1:10" ht="12">
      <c r="A44" s="15"/>
      <c r="B44" s="17"/>
      <c r="C44" s="17"/>
      <c r="D44" s="15"/>
      <c r="E44" s="15"/>
      <c r="F44" s="16"/>
      <c r="G44" s="15"/>
      <c r="H44" s="15"/>
      <c r="I44" s="1"/>
      <c r="J44" s="1"/>
    </row>
    <row r="45" spans="1:10" ht="12">
      <c r="A45" s="15" t="s">
        <v>20</v>
      </c>
      <c r="B45" s="17"/>
      <c r="C45" s="24" t="s">
        <v>37</v>
      </c>
      <c r="D45" s="41" t="s">
        <v>36</v>
      </c>
      <c r="E45" s="41"/>
      <c r="F45" s="41"/>
      <c r="G45" s="21" t="s">
        <v>37</v>
      </c>
      <c r="H45" s="16">
        <f>D9/1000</f>
        <v>20</v>
      </c>
      <c r="I45" s="1"/>
      <c r="J45" s="1"/>
    </row>
    <row r="46" spans="1:10" ht="12">
      <c r="A46" s="15"/>
      <c r="B46" s="17"/>
      <c r="C46" s="17"/>
      <c r="D46" s="15"/>
      <c r="E46" s="15"/>
      <c r="F46" s="16"/>
      <c r="G46" s="15"/>
      <c r="H46" s="15"/>
      <c r="I46" s="1"/>
      <c r="J46" s="1"/>
    </row>
    <row r="47" spans="1:10" ht="12">
      <c r="A47" s="15" t="s">
        <v>21</v>
      </c>
      <c r="B47" s="17"/>
      <c r="C47" s="17"/>
      <c r="D47" s="15"/>
      <c r="E47" s="15"/>
      <c r="F47" s="16"/>
      <c r="G47" s="15"/>
      <c r="H47" s="15"/>
      <c r="I47" s="1"/>
      <c r="J47" s="1"/>
    </row>
    <row r="48" spans="1:13" ht="12">
      <c r="A48" s="17"/>
      <c r="B48" s="17"/>
      <c r="C48" s="17"/>
      <c r="D48" s="15"/>
      <c r="E48" s="15"/>
      <c r="F48" s="16"/>
      <c r="G48" s="9"/>
      <c r="H48" s="9"/>
      <c r="J48" s="43"/>
      <c r="K48" s="43"/>
      <c r="L48" s="43"/>
      <c r="M48" s="43"/>
    </row>
    <row r="49" spans="1:8" ht="12">
      <c r="A49" s="17"/>
      <c r="B49" s="17"/>
      <c r="C49" s="33" t="s">
        <v>72</v>
      </c>
      <c r="D49" s="33"/>
      <c r="E49" s="33"/>
      <c r="F49" s="33"/>
      <c r="G49" s="33"/>
      <c r="H49" s="27">
        <f>SUM(H38:H48)</f>
        <v>121.0025</v>
      </c>
    </row>
    <row r="50" spans="1:8" ht="12">
      <c r="A50" s="17"/>
      <c r="B50" s="17"/>
      <c r="C50" s="17"/>
      <c r="D50" s="15"/>
      <c r="E50" s="15"/>
      <c r="F50" s="16"/>
      <c r="G50" s="9"/>
      <c r="H50" s="9"/>
    </row>
    <row r="51" spans="1:11" ht="12">
      <c r="A51" s="36" t="s">
        <v>73</v>
      </c>
      <c r="B51" s="36"/>
      <c r="C51" s="36"/>
      <c r="D51" s="36"/>
      <c r="E51" s="36"/>
      <c r="F51" s="36"/>
      <c r="G51" s="36"/>
      <c r="H51" s="36"/>
      <c r="I51" s="12"/>
      <c r="J51" s="13"/>
      <c r="K51" s="13"/>
    </row>
    <row r="52" spans="1:8" ht="12">
      <c r="A52" s="17"/>
      <c r="B52" s="17"/>
      <c r="C52" s="17"/>
      <c r="D52" s="15"/>
      <c r="E52" s="15"/>
      <c r="F52" s="16"/>
      <c r="G52" s="9"/>
      <c r="H52" s="9"/>
    </row>
    <row r="53" spans="1:8" ht="12">
      <c r="A53" s="23" t="s">
        <v>39</v>
      </c>
      <c r="B53" s="41" t="s">
        <v>38</v>
      </c>
      <c r="C53" s="41"/>
      <c r="D53" s="41" t="s">
        <v>40</v>
      </c>
      <c r="E53" s="41"/>
      <c r="F53" s="41"/>
      <c r="G53" s="41" t="s">
        <v>42</v>
      </c>
      <c r="H53" s="41"/>
    </row>
    <row r="54" spans="1:8" ht="12">
      <c r="A54" s="15"/>
      <c r="B54" s="15"/>
      <c r="C54" s="15"/>
      <c r="D54" s="15"/>
      <c r="E54" s="15"/>
      <c r="F54" s="16"/>
      <c r="G54" s="9"/>
      <c r="H54" s="9"/>
    </row>
    <row r="55" spans="1:8" ht="12">
      <c r="A55" s="15" t="s">
        <v>41</v>
      </c>
      <c r="B55" s="35">
        <v>1500</v>
      </c>
      <c r="C55" s="35"/>
      <c r="D55" s="36">
        <v>8</v>
      </c>
      <c r="E55" s="36"/>
      <c r="F55" s="36"/>
      <c r="G55" s="35">
        <f>B55/D55/6</f>
        <v>31.25</v>
      </c>
      <c r="H55" s="35"/>
    </row>
    <row r="56" spans="1:8" ht="12">
      <c r="A56" s="15"/>
      <c r="B56" s="15"/>
      <c r="C56" s="15"/>
      <c r="D56" s="15"/>
      <c r="E56" s="15"/>
      <c r="F56" s="16"/>
      <c r="G56" s="42"/>
      <c r="H56" s="42"/>
    </row>
    <row r="57" spans="1:8" ht="12">
      <c r="A57" s="15"/>
      <c r="B57" s="17"/>
      <c r="C57" s="33" t="s">
        <v>74</v>
      </c>
      <c r="D57" s="33"/>
      <c r="E57" s="33"/>
      <c r="F57" s="33"/>
      <c r="G57" s="40">
        <f>SUM(G55:H56)</f>
        <v>31.25</v>
      </c>
      <c r="H57" s="40"/>
    </row>
    <row r="58" spans="1:8" ht="12">
      <c r="A58" s="15"/>
      <c r="B58" s="15"/>
      <c r="C58" s="15"/>
      <c r="D58" s="15"/>
      <c r="E58" s="15"/>
      <c r="F58" s="16"/>
      <c r="G58" s="9"/>
      <c r="H58" s="9"/>
    </row>
    <row r="59" spans="1:11" ht="12">
      <c r="A59" s="15"/>
      <c r="B59" s="42" t="s">
        <v>43</v>
      </c>
      <c r="C59" s="42"/>
      <c r="D59" s="42"/>
      <c r="E59" s="42"/>
      <c r="F59" s="42"/>
      <c r="G59" s="42"/>
      <c r="H59" s="27">
        <f>G57+H49+E34</f>
        <v>239.91761499999998</v>
      </c>
      <c r="I59" s="18"/>
      <c r="J59" s="18"/>
      <c r="K59" s="18"/>
    </row>
    <row r="60" spans="1:11" ht="12">
      <c r="A60" s="17"/>
      <c r="B60" s="17"/>
      <c r="C60" s="17"/>
      <c r="D60" s="15"/>
      <c r="E60" s="15"/>
      <c r="F60" s="16"/>
      <c r="G60" s="9"/>
      <c r="H60" s="9"/>
      <c r="I60" s="9"/>
      <c r="J60" s="9"/>
      <c r="K60" s="15"/>
    </row>
    <row r="61" spans="5:11" ht="12">
      <c r="E61" s="15"/>
      <c r="F61" s="16"/>
      <c r="G61" s="9"/>
      <c r="H61" s="9"/>
      <c r="I61" s="9"/>
      <c r="J61" s="17"/>
      <c r="K61" s="15"/>
    </row>
    <row r="62" spans="5:11" ht="12">
      <c r="E62" s="15"/>
      <c r="F62" s="16"/>
      <c r="G62" s="9"/>
      <c r="H62" s="9"/>
      <c r="I62" s="9"/>
      <c r="J62" s="9"/>
      <c r="K62" s="15"/>
    </row>
    <row r="63" spans="5:11" ht="12">
      <c r="E63" s="15"/>
      <c r="F63" s="16"/>
      <c r="G63" s="9"/>
      <c r="H63" s="9"/>
      <c r="I63" s="9"/>
      <c r="J63" s="9"/>
      <c r="K63" s="15"/>
    </row>
    <row r="64" spans="5:11" ht="12">
      <c r="E64" s="15"/>
      <c r="F64" s="16"/>
      <c r="G64" s="9"/>
      <c r="H64" s="9"/>
      <c r="I64" s="9"/>
      <c r="J64" s="9"/>
      <c r="K64" s="15"/>
    </row>
    <row r="65" spans="5:11" ht="12">
      <c r="E65" s="15"/>
      <c r="F65" s="16"/>
      <c r="G65" s="9"/>
      <c r="H65" s="9"/>
      <c r="I65" s="9"/>
      <c r="J65" s="9"/>
      <c r="K65" s="15"/>
    </row>
  </sheetData>
  <sheetProtection/>
  <mergeCells count="73">
    <mergeCell ref="A3:C3"/>
    <mergeCell ref="D3:L3"/>
    <mergeCell ref="D43:F43"/>
    <mergeCell ref="D45:F45"/>
    <mergeCell ref="C49:G49"/>
    <mergeCell ref="D39:F39"/>
    <mergeCell ref="D40:F40"/>
    <mergeCell ref="D41:F41"/>
    <mergeCell ref="A15:C15"/>
    <mergeCell ref="D15:E15"/>
    <mergeCell ref="J48:M48"/>
    <mergeCell ref="B34:D34"/>
    <mergeCell ref="A16:C16"/>
    <mergeCell ref="B22:B23"/>
    <mergeCell ref="B25:B26"/>
    <mergeCell ref="E23:F23"/>
    <mergeCell ref="E24:F24"/>
    <mergeCell ref="B59:G59"/>
    <mergeCell ref="G57:H57"/>
    <mergeCell ref="G56:H56"/>
    <mergeCell ref="C57:F57"/>
    <mergeCell ref="B53:C53"/>
    <mergeCell ref="D53:F53"/>
    <mergeCell ref="B55:C55"/>
    <mergeCell ref="D55:F55"/>
    <mergeCell ref="E31:F31"/>
    <mergeCell ref="G13:J13"/>
    <mergeCell ref="G14:J14"/>
    <mergeCell ref="D14:E14"/>
    <mergeCell ref="E19:F19"/>
    <mergeCell ref="E22:F22"/>
    <mergeCell ref="E25:F25"/>
    <mergeCell ref="E30:F30"/>
    <mergeCell ref="A17:F17"/>
    <mergeCell ref="G5:J5"/>
    <mergeCell ref="G6:J6"/>
    <mergeCell ref="G7:J7"/>
    <mergeCell ref="G8:J8"/>
    <mergeCell ref="G53:H53"/>
    <mergeCell ref="G55:H55"/>
    <mergeCell ref="G11:J11"/>
    <mergeCell ref="G12:J12"/>
    <mergeCell ref="A51:H51"/>
    <mergeCell ref="A36:H36"/>
    <mergeCell ref="G9:J9"/>
    <mergeCell ref="A8:C8"/>
    <mergeCell ref="D8:E8"/>
    <mergeCell ref="E34:F34"/>
    <mergeCell ref="E28:F28"/>
    <mergeCell ref="E29:F29"/>
    <mergeCell ref="E32:F32"/>
    <mergeCell ref="E20:F20"/>
    <mergeCell ref="A13:C13"/>
    <mergeCell ref="A14:C14"/>
    <mergeCell ref="E26:F26"/>
    <mergeCell ref="E27:F27"/>
    <mergeCell ref="E21:F21"/>
    <mergeCell ref="D5:E5"/>
    <mergeCell ref="D6:E6"/>
    <mergeCell ref="D9:E9"/>
    <mergeCell ref="D12:E12"/>
    <mergeCell ref="D16:E16"/>
    <mergeCell ref="D13:E13"/>
    <mergeCell ref="A1:K1"/>
    <mergeCell ref="B19:B20"/>
    <mergeCell ref="A5:C5"/>
    <mergeCell ref="A6:C6"/>
    <mergeCell ref="A9:C9"/>
    <mergeCell ref="A7:C7"/>
    <mergeCell ref="A10:C10"/>
    <mergeCell ref="A12:C12"/>
    <mergeCell ref="D7:E7"/>
    <mergeCell ref="D10:E10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="75" zoomScaleNormal="75" zoomScalePageLayoutView="0" workbookViewId="0" topLeftCell="A1">
      <selection activeCell="D7" sqref="D7:E7"/>
    </sheetView>
  </sheetViews>
  <sheetFormatPr defaultColWidth="9.140625" defaultRowHeight="15"/>
  <cols>
    <col min="1" max="1" width="17.28125" style="17" bestFit="1" customWidth="1"/>
    <col min="2" max="2" width="7.57421875" style="17" bestFit="1" customWidth="1"/>
    <col min="3" max="3" width="9.57421875" style="17" bestFit="1" customWidth="1"/>
    <col min="4" max="4" width="4.8515625" style="15" bestFit="1" customWidth="1"/>
    <col min="5" max="5" width="6.421875" style="15" customWidth="1"/>
    <col min="6" max="6" width="3.57421875" style="16" bestFit="1" customWidth="1"/>
    <col min="7" max="7" width="4.7109375" style="9" bestFit="1" customWidth="1"/>
    <col min="8" max="8" width="7.421875" style="9" bestFit="1" customWidth="1"/>
    <col min="9" max="9" width="26.57421875" style="9" hidden="1" customWidth="1"/>
    <col min="10" max="10" width="12.140625" style="9" customWidth="1"/>
    <col min="11" max="11" width="8.00390625" style="15" bestFit="1" customWidth="1"/>
    <col min="12" max="12" width="5.140625" style="15" bestFit="1" customWidth="1"/>
    <col min="13" max="13" width="4.28125" style="17" bestFit="1" customWidth="1"/>
    <col min="14" max="16384" width="9.140625" style="17" customWidth="1"/>
  </cols>
  <sheetData>
    <row r="1" spans="1:11" ht="12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2" ht="12">
      <c r="A3" s="33" t="s">
        <v>75</v>
      </c>
      <c r="B3" s="33"/>
      <c r="C3" s="33"/>
      <c r="D3" s="47"/>
      <c r="E3" s="47"/>
      <c r="F3" s="47"/>
      <c r="G3" s="47"/>
      <c r="H3" s="47"/>
      <c r="I3" s="47"/>
      <c r="J3" s="47"/>
      <c r="K3" s="47"/>
      <c r="L3" s="47"/>
    </row>
    <row r="5" spans="1:11" ht="12">
      <c r="A5" s="33" t="s">
        <v>12</v>
      </c>
      <c r="B5" s="33"/>
      <c r="C5" s="33"/>
      <c r="D5" s="36"/>
      <c r="E5" s="36"/>
      <c r="F5" s="20"/>
      <c r="G5" s="45" t="s">
        <v>44</v>
      </c>
      <c r="H5" s="45"/>
      <c r="I5" s="45"/>
      <c r="J5" s="45"/>
      <c r="K5" s="15">
        <v>0.04</v>
      </c>
    </row>
    <row r="6" spans="1:11" ht="12">
      <c r="A6" s="33" t="s">
        <v>45</v>
      </c>
      <c r="B6" s="33"/>
      <c r="C6" s="33"/>
      <c r="D6" s="34"/>
      <c r="E6" s="34"/>
      <c r="F6" s="20"/>
      <c r="G6" s="45" t="s">
        <v>46</v>
      </c>
      <c r="H6" s="45"/>
      <c r="I6" s="45"/>
      <c r="J6" s="45"/>
      <c r="K6" s="15">
        <v>0.04</v>
      </c>
    </row>
    <row r="7" spans="1:11" ht="12">
      <c r="A7" s="33" t="s">
        <v>47</v>
      </c>
      <c r="B7" s="33"/>
      <c r="C7" s="33"/>
      <c r="D7" s="34"/>
      <c r="E7" s="34"/>
      <c r="F7" s="20"/>
      <c r="G7" s="45" t="s">
        <v>48</v>
      </c>
      <c r="H7" s="45"/>
      <c r="I7" s="45"/>
      <c r="J7" s="45"/>
      <c r="K7" s="15">
        <v>0.00029</v>
      </c>
    </row>
    <row r="8" spans="1:11" ht="12">
      <c r="A8" s="33" t="s">
        <v>49</v>
      </c>
      <c r="B8" s="33"/>
      <c r="C8" s="33"/>
      <c r="D8" s="34"/>
      <c r="E8" s="34"/>
      <c r="F8" s="20"/>
      <c r="G8" s="45" t="s">
        <v>50</v>
      </c>
      <c r="H8" s="45"/>
      <c r="I8" s="45"/>
      <c r="J8" s="45"/>
      <c r="K8" s="15">
        <v>0.0005</v>
      </c>
    </row>
    <row r="9" spans="1:11" ht="12">
      <c r="A9" s="33" t="s">
        <v>51</v>
      </c>
      <c r="B9" s="33"/>
      <c r="C9" s="33"/>
      <c r="D9" s="34"/>
      <c r="E9" s="34"/>
      <c r="F9" s="20"/>
      <c r="G9" s="45" t="s">
        <v>52</v>
      </c>
      <c r="H9" s="45"/>
      <c r="I9" s="45"/>
      <c r="J9" s="45"/>
      <c r="K9" s="15">
        <v>0.1</v>
      </c>
    </row>
    <row r="10" spans="1:11" ht="12">
      <c r="A10" s="33" t="s">
        <v>53</v>
      </c>
      <c r="B10" s="33"/>
      <c r="C10" s="33"/>
      <c r="D10" s="34"/>
      <c r="E10" s="34"/>
      <c r="F10" s="20"/>
      <c r="G10" s="21"/>
      <c r="H10" s="21"/>
      <c r="I10" s="21"/>
      <c r="J10" s="21"/>
      <c r="K10" s="16"/>
    </row>
    <row r="11" spans="1:12" ht="12">
      <c r="A11" s="21"/>
      <c r="B11" s="21"/>
      <c r="C11" s="21"/>
      <c r="D11" s="28"/>
      <c r="E11" s="28"/>
      <c r="F11" s="20"/>
      <c r="G11" s="33" t="s">
        <v>54</v>
      </c>
      <c r="H11" s="33"/>
      <c r="I11" s="33"/>
      <c r="J11" s="33"/>
      <c r="K11" s="16">
        <v>7</v>
      </c>
      <c r="L11" s="9" t="s">
        <v>23</v>
      </c>
    </row>
    <row r="12" spans="1:12" ht="12">
      <c r="A12" s="33" t="s">
        <v>55</v>
      </c>
      <c r="B12" s="33"/>
      <c r="C12" s="33"/>
      <c r="D12" s="37"/>
      <c r="E12" s="37"/>
      <c r="F12" s="20" t="s">
        <v>2</v>
      </c>
      <c r="G12" s="33" t="s">
        <v>56</v>
      </c>
      <c r="H12" s="33"/>
      <c r="I12" s="33"/>
      <c r="J12" s="33"/>
      <c r="K12" s="16">
        <v>6</v>
      </c>
      <c r="L12" s="9" t="s">
        <v>23</v>
      </c>
    </row>
    <row r="13" spans="1:12" ht="12">
      <c r="A13" s="33" t="s">
        <v>57</v>
      </c>
      <c r="B13" s="33"/>
      <c r="C13" s="33"/>
      <c r="D13" s="38"/>
      <c r="E13" s="38"/>
      <c r="F13" s="20" t="s">
        <v>0</v>
      </c>
      <c r="G13" s="33" t="s">
        <v>58</v>
      </c>
      <c r="H13" s="33"/>
      <c r="I13" s="33"/>
      <c r="J13" s="33"/>
      <c r="K13" s="16">
        <v>0.15</v>
      </c>
      <c r="L13" s="9" t="s">
        <v>24</v>
      </c>
    </row>
    <row r="14" spans="1:12" ht="12">
      <c r="A14" s="33" t="s">
        <v>59</v>
      </c>
      <c r="B14" s="33"/>
      <c r="C14" s="33"/>
      <c r="D14" s="37"/>
      <c r="E14" s="37"/>
      <c r="F14" s="20" t="s">
        <v>2</v>
      </c>
      <c r="G14" s="33" t="s">
        <v>60</v>
      </c>
      <c r="H14" s="33"/>
      <c r="I14" s="33"/>
      <c r="J14" s="33"/>
      <c r="K14" s="16">
        <v>50</v>
      </c>
      <c r="L14" s="9" t="s">
        <v>23</v>
      </c>
    </row>
    <row r="15" spans="1:6" ht="12">
      <c r="A15" s="33" t="s">
        <v>61</v>
      </c>
      <c r="B15" s="33"/>
      <c r="C15" s="33"/>
      <c r="D15" s="37"/>
      <c r="E15" s="37"/>
      <c r="F15" s="20" t="s">
        <v>22</v>
      </c>
    </row>
    <row r="16" spans="1:11" ht="12">
      <c r="A16" s="33"/>
      <c r="B16" s="33"/>
      <c r="C16" s="33"/>
      <c r="D16" s="36"/>
      <c r="E16" s="36"/>
      <c r="G16" s="21"/>
      <c r="H16" s="21"/>
      <c r="I16" s="21"/>
      <c r="J16" s="21"/>
      <c r="K16" s="16"/>
    </row>
    <row r="17" spans="1:11" ht="12">
      <c r="A17" s="41" t="s">
        <v>62</v>
      </c>
      <c r="B17" s="41"/>
      <c r="C17" s="41"/>
      <c r="D17" s="41"/>
      <c r="E17" s="41"/>
      <c r="F17" s="41"/>
      <c r="G17" s="10"/>
      <c r="H17" s="10"/>
      <c r="I17" s="10"/>
      <c r="J17" s="10"/>
      <c r="K17" s="10"/>
    </row>
    <row r="19" spans="1:6" ht="12">
      <c r="A19" s="15" t="s">
        <v>63</v>
      </c>
      <c r="B19" s="31" t="s">
        <v>3</v>
      </c>
      <c r="C19" s="22" t="s">
        <v>4</v>
      </c>
      <c r="D19" s="21" t="s">
        <v>3</v>
      </c>
      <c r="E19" s="35"/>
      <c r="F19" s="35"/>
    </row>
    <row r="20" spans="1:12" ht="12">
      <c r="A20" s="15"/>
      <c r="B20" s="31"/>
      <c r="C20" s="23" t="s">
        <v>5</v>
      </c>
      <c r="D20" s="21"/>
      <c r="E20" s="35"/>
      <c r="F20" s="35"/>
      <c r="L20" s="29"/>
    </row>
    <row r="21" spans="1:6" ht="12">
      <c r="A21" s="15"/>
      <c r="B21" s="21"/>
      <c r="C21" s="15"/>
      <c r="D21" s="21"/>
      <c r="E21" s="35"/>
      <c r="F21" s="35"/>
    </row>
    <row r="22" spans="1:6" ht="12">
      <c r="A22" s="15" t="s">
        <v>64</v>
      </c>
      <c r="B22" s="31" t="s">
        <v>7</v>
      </c>
      <c r="C22" s="22" t="s">
        <v>6</v>
      </c>
      <c r="D22" s="21" t="s">
        <v>7</v>
      </c>
      <c r="E22" s="35"/>
      <c r="F22" s="35"/>
    </row>
    <row r="23" spans="1:6" ht="12">
      <c r="A23" s="15"/>
      <c r="B23" s="31"/>
      <c r="C23" s="23" t="s">
        <v>14</v>
      </c>
      <c r="D23" s="21"/>
      <c r="E23" s="35"/>
      <c r="F23" s="35"/>
    </row>
    <row r="24" spans="1:6" ht="12">
      <c r="A24" s="15"/>
      <c r="B24" s="21"/>
      <c r="C24" s="15"/>
      <c r="D24" s="21"/>
      <c r="E24" s="35"/>
      <c r="F24" s="35"/>
    </row>
    <row r="25" spans="1:6" ht="12">
      <c r="A25" s="15" t="s">
        <v>65</v>
      </c>
      <c r="B25" s="31" t="s">
        <v>8</v>
      </c>
      <c r="C25" s="22" t="s">
        <v>9</v>
      </c>
      <c r="D25" s="21" t="s">
        <v>8</v>
      </c>
      <c r="E25" s="35"/>
      <c r="F25" s="35"/>
    </row>
    <row r="26" spans="1:6" ht="12">
      <c r="A26" s="15"/>
      <c r="B26" s="31"/>
      <c r="C26" s="23" t="s">
        <v>14</v>
      </c>
      <c r="D26" s="21"/>
      <c r="E26" s="35"/>
      <c r="F26" s="35"/>
    </row>
    <row r="27" spans="1:6" ht="12">
      <c r="A27" s="15"/>
      <c r="B27" s="21"/>
      <c r="C27" s="15"/>
      <c r="D27" s="21"/>
      <c r="E27" s="35"/>
      <c r="F27" s="35"/>
    </row>
    <row r="28" spans="1:6" ht="12">
      <c r="A28" s="9" t="s">
        <v>66</v>
      </c>
      <c r="B28" s="24" t="s">
        <v>15</v>
      </c>
      <c r="C28" s="23" t="s">
        <v>18</v>
      </c>
      <c r="D28" s="21" t="s">
        <v>15</v>
      </c>
      <c r="E28" s="35"/>
      <c r="F28" s="35"/>
    </row>
    <row r="29" spans="1:6" ht="12">
      <c r="A29" s="15"/>
      <c r="B29" s="21"/>
      <c r="C29" s="15"/>
      <c r="D29" s="21"/>
      <c r="E29" s="35"/>
      <c r="F29" s="35"/>
    </row>
    <row r="30" spans="1:6" ht="12">
      <c r="A30" s="15" t="s">
        <v>67</v>
      </c>
      <c r="B30" s="24" t="s">
        <v>10</v>
      </c>
      <c r="C30" s="23" t="s">
        <v>16</v>
      </c>
      <c r="D30" s="21" t="s">
        <v>10</v>
      </c>
      <c r="E30" s="35"/>
      <c r="F30" s="35"/>
    </row>
    <row r="31" spans="1:6" ht="12">
      <c r="A31" s="15"/>
      <c r="B31" s="21"/>
      <c r="C31" s="15"/>
      <c r="D31" s="21"/>
      <c r="E31" s="35"/>
      <c r="F31" s="35"/>
    </row>
    <row r="32" spans="1:6" ht="12">
      <c r="A32" s="15" t="s">
        <v>68</v>
      </c>
      <c r="B32" s="24" t="s">
        <v>11</v>
      </c>
      <c r="C32" s="23" t="s">
        <v>17</v>
      </c>
      <c r="D32" s="21" t="s">
        <v>11</v>
      </c>
      <c r="E32" s="35"/>
      <c r="F32" s="35"/>
    </row>
    <row r="33" spans="5:6" ht="12">
      <c r="E33" s="25"/>
      <c r="F33" s="25"/>
    </row>
    <row r="34" spans="2:6" ht="12">
      <c r="B34" s="33" t="s">
        <v>69</v>
      </c>
      <c r="C34" s="33"/>
      <c r="D34" s="33"/>
      <c r="E34" s="40"/>
      <c r="F34" s="40"/>
    </row>
    <row r="36" spans="1:11" ht="12">
      <c r="A36" s="41" t="s">
        <v>70</v>
      </c>
      <c r="B36" s="41"/>
      <c r="C36" s="41"/>
      <c r="D36" s="41"/>
      <c r="E36" s="41"/>
      <c r="F36" s="41"/>
      <c r="G36" s="41"/>
      <c r="H36" s="41"/>
      <c r="I36" s="10"/>
      <c r="J36" s="10"/>
      <c r="K36" s="10"/>
    </row>
    <row r="38" spans="1:10" ht="12">
      <c r="A38" s="15" t="s">
        <v>19</v>
      </c>
      <c r="B38" s="9" t="s">
        <v>13</v>
      </c>
      <c r="C38" s="10"/>
      <c r="D38" s="10"/>
      <c r="E38" s="10"/>
      <c r="F38" s="10"/>
      <c r="G38" s="21"/>
      <c r="H38" s="16"/>
      <c r="I38" s="15"/>
      <c r="J38" s="16"/>
    </row>
    <row r="39" spans="1:10" ht="12">
      <c r="A39" s="9" t="s">
        <v>31</v>
      </c>
      <c r="B39" s="19">
        <v>0.1514</v>
      </c>
      <c r="C39" s="24" t="s">
        <v>25</v>
      </c>
      <c r="D39" s="41" t="s">
        <v>28</v>
      </c>
      <c r="E39" s="41"/>
      <c r="F39" s="41"/>
      <c r="G39" s="21" t="s">
        <v>25</v>
      </c>
      <c r="H39" s="16"/>
      <c r="I39" s="15"/>
      <c r="J39" s="16"/>
    </row>
    <row r="40" spans="1:10" ht="12">
      <c r="A40" s="9" t="s">
        <v>32</v>
      </c>
      <c r="B40" s="19">
        <v>0.2271</v>
      </c>
      <c r="C40" s="24" t="s">
        <v>26</v>
      </c>
      <c r="D40" s="41" t="s">
        <v>29</v>
      </c>
      <c r="E40" s="41"/>
      <c r="F40" s="41"/>
      <c r="G40" s="21" t="s">
        <v>26</v>
      </c>
      <c r="H40" s="16"/>
      <c r="I40" s="15"/>
      <c r="J40" s="16"/>
    </row>
    <row r="41" spans="1:10" ht="12">
      <c r="A41" s="9" t="s">
        <v>33</v>
      </c>
      <c r="B41" s="19">
        <v>0.746</v>
      </c>
      <c r="C41" s="24" t="s">
        <v>27</v>
      </c>
      <c r="D41" s="41" t="s">
        <v>30</v>
      </c>
      <c r="E41" s="41"/>
      <c r="F41" s="41"/>
      <c r="G41" s="21" t="s">
        <v>27</v>
      </c>
      <c r="H41" s="16"/>
      <c r="I41" s="15"/>
      <c r="J41" s="15"/>
    </row>
    <row r="42" spans="1:10" ht="12">
      <c r="A42" s="21"/>
      <c r="B42" s="15"/>
      <c r="G42" s="15"/>
      <c r="H42" s="15"/>
      <c r="I42" s="15"/>
      <c r="J42" s="15"/>
    </row>
    <row r="43" spans="1:10" ht="12">
      <c r="A43" s="15" t="s">
        <v>71</v>
      </c>
      <c r="B43" s="9">
        <v>0.0035</v>
      </c>
      <c r="C43" s="24" t="s">
        <v>34</v>
      </c>
      <c r="D43" s="41" t="s">
        <v>35</v>
      </c>
      <c r="E43" s="41"/>
      <c r="F43" s="41"/>
      <c r="G43" s="21" t="s">
        <v>34</v>
      </c>
      <c r="H43" s="16"/>
      <c r="I43" s="15"/>
      <c r="J43" s="15"/>
    </row>
    <row r="44" spans="1:10" ht="12">
      <c r="A44" s="15"/>
      <c r="G44" s="15"/>
      <c r="H44" s="15"/>
      <c r="I44" s="15"/>
      <c r="J44" s="15"/>
    </row>
    <row r="45" spans="1:10" ht="12">
      <c r="A45" s="15" t="s">
        <v>20</v>
      </c>
      <c r="C45" s="24" t="s">
        <v>37</v>
      </c>
      <c r="D45" s="41" t="s">
        <v>36</v>
      </c>
      <c r="E45" s="41"/>
      <c r="F45" s="41"/>
      <c r="G45" s="21" t="s">
        <v>37</v>
      </c>
      <c r="H45" s="16"/>
      <c r="I45" s="15"/>
      <c r="J45" s="15"/>
    </row>
    <row r="46" spans="1:10" ht="12">
      <c r="A46" s="15"/>
      <c r="G46" s="15"/>
      <c r="H46" s="15"/>
      <c r="I46" s="15"/>
      <c r="J46" s="15"/>
    </row>
    <row r="47" spans="1:10" ht="12">
      <c r="A47" s="15" t="s">
        <v>21</v>
      </c>
      <c r="G47" s="15"/>
      <c r="H47" s="15"/>
      <c r="I47" s="15"/>
      <c r="J47" s="15"/>
    </row>
    <row r="48" spans="10:13" ht="12">
      <c r="J48" s="13"/>
      <c r="K48" s="13"/>
      <c r="L48" s="13"/>
      <c r="M48" s="13"/>
    </row>
    <row r="49" spans="3:8" ht="12">
      <c r="C49" s="33" t="s">
        <v>72</v>
      </c>
      <c r="D49" s="33"/>
      <c r="E49" s="33"/>
      <c r="F49" s="33"/>
      <c r="G49" s="33"/>
      <c r="H49" s="27"/>
    </row>
    <row r="51" spans="1:11" ht="12">
      <c r="A51" s="36" t="s">
        <v>73</v>
      </c>
      <c r="B51" s="36"/>
      <c r="C51" s="36"/>
      <c r="D51" s="36"/>
      <c r="E51" s="36"/>
      <c r="F51" s="36"/>
      <c r="G51" s="36"/>
      <c r="H51" s="36"/>
      <c r="I51" s="13"/>
      <c r="J51" s="13"/>
      <c r="K51" s="13"/>
    </row>
    <row r="53" spans="1:8" ht="12">
      <c r="A53" s="23" t="s">
        <v>39</v>
      </c>
      <c r="B53" s="41" t="s">
        <v>38</v>
      </c>
      <c r="C53" s="41"/>
      <c r="D53" s="41" t="s">
        <v>40</v>
      </c>
      <c r="E53" s="41"/>
      <c r="F53" s="41"/>
      <c r="G53" s="41" t="s">
        <v>42</v>
      </c>
      <c r="H53" s="41"/>
    </row>
    <row r="54" spans="1:3" ht="12">
      <c r="A54" s="15"/>
      <c r="B54" s="15"/>
      <c r="C54" s="15"/>
    </row>
    <row r="55" spans="1:8" ht="12">
      <c r="A55" s="15" t="s">
        <v>41</v>
      </c>
      <c r="B55" s="35"/>
      <c r="C55" s="35"/>
      <c r="D55" s="36">
        <v>8</v>
      </c>
      <c r="E55" s="36"/>
      <c r="F55" s="36"/>
      <c r="G55" s="35"/>
      <c r="H55" s="35"/>
    </row>
    <row r="56" spans="1:8" ht="12">
      <c r="A56" s="15"/>
      <c r="B56" s="15"/>
      <c r="C56" s="15"/>
      <c r="G56" s="42"/>
      <c r="H56" s="42"/>
    </row>
    <row r="57" spans="1:8" ht="12">
      <c r="A57" s="15"/>
      <c r="C57" s="33" t="s">
        <v>74</v>
      </c>
      <c r="D57" s="33"/>
      <c r="E57" s="33"/>
      <c r="F57" s="33"/>
      <c r="G57" s="40"/>
      <c r="H57" s="40"/>
    </row>
    <row r="58" spans="1:3" ht="12">
      <c r="A58" s="15"/>
      <c r="B58" s="15"/>
      <c r="C58" s="15"/>
    </row>
    <row r="59" spans="1:11" ht="12">
      <c r="A59" s="15"/>
      <c r="B59" s="42" t="s">
        <v>43</v>
      </c>
      <c r="C59" s="42"/>
      <c r="D59" s="42"/>
      <c r="E59" s="42"/>
      <c r="F59" s="42"/>
      <c r="G59" s="42"/>
      <c r="H59" s="27"/>
      <c r="I59" s="18"/>
      <c r="J59" s="18"/>
      <c r="K59" s="18"/>
    </row>
    <row r="61" ht="12">
      <c r="J61" s="17"/>
    </row>
  </sheetData>
  <sheetProtection/>
  <mergeCells count="72">
    <mergeCell ref="A1:K1"/>
    <mergeCell ref="A3:C3"/>
    <mergeCell ref="D3:L3"/>
    <mergeCell ref="A5:C5"/>
    <mergeCell ref="D5:E5"/>
    <mergeCell ref="G5:J5"/>
    <mergeCell ref="A6:C6"/>
    <mergeCell ref="D6:E6"/>
    <mergeCell ref="G6:J6"/>
    <mergeCell ref="A7:C7"/>
    <mergeCell ref="D7:E7"/>
    <mergeCell ref="G7:J7"/>
    <mergeCell ref="A8:C8"/>
    <mergeCell ref="D8:E8"/>
    <mergeCell ref="G8:J8"/>
    <mergeCell ref="A9:C9"/>
    <mergeCell ref="D9:E9"/>
    <mergeCell ref="G9:J9"/>
    <mergeCell ref="A10:C10"/>
    <mergeCell ref="D10:E10"/>
    <mergeCell ref="G11:J11"/>
    <mergeCell ref="A12:C12"/>
    <mergeCell ref="D12:E12"/>
    <mergeCell ref="G12:J12"/>
    <mergeCell ref="A13:C13"/>
    <mergeCell ref="D13:E13"/>
    <mergeCell ref="G13:J13"/>
    <mergeCell ref="A14:C14"/>
    <mergeCell ref="D14:E14"/>
    <mergeCell ref="G14:J14"/>
    <mergeCell ref="E25:F25"/>
    <mergeCell ref="E26:F26"/>
    <mergeCell ref="A15:C15"/>
    <mergeCell ref="D15:E15"/>
    <mergeCell ref="A16:C16"/>
    <mergeCell ref="D16:E16"/>
    <mergeCell ref="A17:F17"/>
    <mergeCell ref="B19:B20"/>
    <mergeCell ref="E19:F19"/>
    <mergeCell ref="E31:F31"/>
    <mergeCell ref="E32:F32"/>
    <mergeCell ref="B34:D34"/>
    <mergeCell ref="E34:F34"/>
    <mergeCell ref="E20:F20"/>
    <mergeCell ref="E21:F21"/>
    <mergeCell ref="B22:B23"/>
    <mergeCell ref="E22:F22"/>
    <mergeCell ref="E23:F23"/>
    <mergeCell ref="B25:B26"/>
    <mergeCell ref="A36:H36"/>
    <mergeCell ref="D39:F39"/>
    <mergeCell ref="D40:F40"/>
    <mergeCell ref="D43:F43"/>
    <mergeCell ref="E24:F24"/>
    <mergeCell ref="D41:F41"/>
    <mergeCell ref="E27:F27"/>
    <mergeCell ref="E28:F28"/>
    <mergeCell ref="E29:F29"/>
    <mergeCell ref="E30:F30"/>
    <mergeCell ref="D45:F45"/>
    <mergeCell ref="C49:G49"/>
    <mergeCell ref="A51:H51"/>
    <mergeCell ref="B53:C53"/>
    <mergeCell ref="D53:F53"/>
    <mergeCell ref="G53:H53"/>
    <mergeCell ref="B59:G59"/>
    <mergeCell ref="B55:C55"/>
    <mergeCell ref="D55:F55"/>
    <mergeCell ref="G55:H55"/>
    <mergeCell ref="G56:H56"/>
    <mergeCell ref="C57:F57"/>
    <mergeCell ref="G57:H57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Laguna Industrial,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Nemer Alejandro Zain Delgadillo</dc:creator>
  <cp:keywords/>
  <dc:description/>
  <cp:lastModifiedBy>Luis Valdes</cp:lastModifiedBy>
  <cp:lastPrinted>2007-11-22T16:43:55Z</cp:lastPrinted>
  <dcterms:created xsi:type="dcterms:W3CDTF">2007-11-21T21:20:19Z</dcterms:created>
  <dcterms:modified xsi:type="dcterms:W3CDTF">2012-01-17T14:42:01Z</dcterms:modified>
  <cp:category/>
  <cp:version/>
  <cp:contentType/>
  <cp:contentStatus/>
</cp:coreProperties>
</file>